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<sst xmlns="http://schemas.openxmlformats.org/spreadsheetml/2006/main" count="772" uniqueCount="423">
  <si>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</si>
  <si>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</si>
  <si>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</si>
  <si>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</si>
  <si>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</si>
  <si>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</si>
  <si>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</si>
  <si>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</si>
  <si>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</si>
  <si>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</si>
  <si>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</si>
  <si>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</si>
  <si>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</si>
  <si>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</si>
  <si>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</si>
  <si>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</si>
  <si>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</si>
  <si>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</si>
  <si>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</si>
  <si>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</si>
  <si>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</si>
  <si>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</si>
  <si>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</si>
  <si>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</si>
  <si>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</si>
  <si>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</si>
  <si>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</si>
  <si>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</si>
  <si>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</si>
  <si>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</si>
  <si>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</si>
  <si>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</si>
  <si>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</si>
  <si>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</si>
  <si>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</si>
  <si>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</si>
  <si>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</si>
  <si>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</si>
  <si>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</si>
  <si>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</si>
  <si>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</si>
  <si>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</si>
  <si>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</si>
  <si>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</si>
  <si>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</si>
  <si>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</si>
  <si>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</si>
  <si>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</si>
  <si>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</si>
  <si>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</si>
  <si>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</si>
  <si>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</si>
  <si>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</si>
  <si>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</si>
  <si>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</si>
  <si>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</si>
  <si>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</si>
  <si>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</si>
  <si>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</si>
  <si>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</si>
  <si>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</si>
  <si>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</si>
  <si>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</si>
  <si>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</si>
  <si>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</si>
  <si>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</si>
  <si>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</si>
  <si>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</si>
  <si>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</si>
  <si>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</si>
  <si>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</si>
  <si>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</si>
  <si>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</si>
  <si>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</si>
  <si>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</si>
  <si>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</si>
  <si>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</si>
  <si>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</si>
  <si>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</si>
  <si>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</si>
  <si>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</si>
  <si>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</si>
  <si>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</si>
  <si>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</si>
  <si>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</si>
  <si>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</si>
  <si>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</si>
  <si>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</si>
  <si>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</si>
  <si>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</si>
  <si>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</si>
  <si>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</si>
  <si>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</si>
  <si>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</si>
  <si>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</si>
  <si>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</si>
  <si>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</si>
  <si>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</si>
  <si>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</si>
  <si>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</si>
  <si>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</si>
  <si>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</si>
  <si>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</si>
  <si>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</si>
  <si>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</si>
  <si>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</si>
  <si>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</si>
  <si>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</si>
  <si>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</si>
  <si>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</si>
  <si>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</si>
  <si>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</si>
  <si>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</si>
  <si>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</si>
  <si>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</si>
  <si>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</si>
  <si>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</si>
  <si>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</si>
  <si>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</si>
  <si>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</si>
  <si>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</si>
  <si>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</si>
  <si>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</si>
  <si>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</si>
  <si>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</si>
  <si>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</si>
  <si>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</si>
  <si>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</si>
  <si>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</si>
  <si>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</si>
  <si>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</si>
  <si>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</si>
  <si>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</si>
  <si>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</si>
  <si>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</si>
  <si>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</si>
  <si>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</si>
  <si>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</si>
  <si>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</si>
  <si>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</si>
  <si>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</si>
  <si>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</si>
  <si>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</si>
  <si>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</si>
  <si>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</si>
  <si>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</si>
  <si>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</si>
  <si>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</si>
  <si>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</si>
  <si>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</si>
  <si>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</si>
  <si>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</si>
  <si>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</si>
  <si>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</si>
  <si>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</si>
  <si>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</si>
  <si>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</si>
  <si>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</si>
  <si>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</si>
  <si>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</si>
  <si>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</si>
  <si>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</si>
  <si>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</si>
  <si>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</si>
  <si>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</si>
  <si>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</si>
  <si>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</si>
  <si>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</si>
  <si>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</si>
  <si>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</si>
  <si>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</si>
  <si>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</si>
  <si>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</si>
  <si>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</si>
  <si>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</si>
  <si>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</si>
  <si>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</si>
  <si>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</si>
  <si>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</si>
  <si>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</si>
  <si>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</si>
  <si>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</si>
  <si>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</si>
  <si>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</si>
  <si>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</si>
  <si>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</si>
  <si>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</si>
  <si>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</si>
  <si>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</si>
  <si>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</si>
  <si>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</si>
  <si>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</si>
  <si>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</si>
  <si>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</si>
  <si>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</si>
  <si>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</si>
  <si>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</si>
  <si>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</si>
  <si>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</si>
  <si>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</si>
  <si>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</si>
  <si>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</si>
  <si>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</si>
  <si>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</si>
  <si>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</si>
  <si>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</si>
  <si>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</si>
  <si>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</si>
  <si>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</si>
  <si>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</si>
  <si>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</si>
  <si>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</si>
  <si>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</si>
  <si>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</si>
  <si>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</si>
  <si>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</si>
  <si>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</si>
  <si>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</si>
  <si>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</si>
  <si>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</si>
  <si>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</si>
  <si>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</si>
  <si>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</si>
  <si>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</si>
  <si>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</si>
  <si>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</si>
  <si>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</si>
  <si>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</si>
  <si>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</si>
  <si>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</si>
  <si>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</si>
  <si>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</si>
  <si>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</si>
  <si>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</si>
  <si>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</si>
  <si>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</si>
  <si>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</si>
  <si>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</si>
  <si>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</si>
  <si>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</si>
  <si>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</si>
  <si>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</si>
  <si>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</si>
  <si>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</si>
  <si>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</si>
  <si>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</si>
  <si>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</si>
  <si>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</si>
  <si>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</si>
  <si>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</si>
  <si>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</si>
  <si>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</si>
  <si>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</si>
  <si>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</si>
  <si>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</si>
  <si>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</si>
  <si>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</si>
  <si>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</si>
  <si>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</si>
  <si>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</si>
  <si>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</si>
  <si>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</si>
  <si>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</si>
  <si>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</si>
  <si>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</si>
  <si>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</si>
  <si>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</si>
  <si>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</si>
  <si>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</si>
  <si>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</si>
  <si>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</si>
  <si>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</si>
  <si>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</si>
  <si>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</si>
  <si>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</si>
  <si>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</si>
  <si>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</si>
  <si>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</si>
  <si>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</si>
  <si>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</si>
  <si>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</si>
  <si>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</si>
  <si>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</si>
  <si>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</si>
  <si>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</si>
  <si>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</si>
  <si>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</si>
  <si>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</si>
  <si>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</si>
  <si>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</si>
  <si>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</si>
  <si>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</si>
  <si>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</si>
  <si>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</si>
  <si>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</si>
  <si>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</si>
  <si>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</si>
  <si>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</si>
  <si>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</si>
  <si>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</si>
  <si>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</si>
  <si>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</si>
  <si>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</si>
  <si>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</si>
  <si>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</si>
  <si>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</si>
  <si>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</si>
  <si>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</si>
  <si>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</si>
  <si>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</si>
  <si>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</si>
  <si>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</si>
  <si>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</si>
  <si>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</si>
  <si>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</si>
  <si>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</si>
  <si>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</si>
  <si>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</si>
  <si>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</si>
  <si>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</si>
  <si>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</si>
  <si>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</si>
  <si>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</si>
  <si>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</si>
  <si>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</si>
  <si>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</si>
  <si>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</si>
  <si>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</si>
  <si>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</si>
  <si>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</si>
  <si>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</si>
  <si>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</si>
  <si>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</si>
  <si>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</si>
  <si>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</si>
  <si>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</si>
  <si>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</si>
  <si>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</si>
  <si>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</si>
  <si>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</si>
  <si>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</si>
  <si>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</si>
  <si>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</si>
  <si>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</si>
  <si>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</si>
  <si>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</si>
  <si>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</si>
  <si>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</si>
  <si>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</si>
  <si>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</si>
  <si>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</si>
  <si>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</si>
  <si>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</si>
  <si>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</si>
  <si>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</si>
  <si>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</si>
  <si>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</si>
  <si>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</si>
  <si>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</si>
  <si>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</si>
  <si>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</si>
  <si>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</si>
  <si>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</si>
  <si>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</si>
  <si>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</si>
  <si>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</si>
  <si>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</si>
  <si>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</si>
  <si>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</si>
  <si>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</si>
  <si>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</si>
  <si>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</si>
  <si>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</si>
  <si>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</si>
  <si>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</si>
  <si>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</si>
  <si>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</si>
  <si>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</si>
  <si>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</si>
  <si>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</si>
  <si>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</si>
  <si>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</si>
  <si>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</si>
  <si>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</si>
  <si>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</si>
  <si>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</si>
  <si>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</si>
  <si>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</si>
  <si>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</si>
  <si>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</si>
  <si>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</si>
  <si>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</si>
  <si>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</si>
  <si>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</si>
  <si>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</si>
  <si>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</si>
  <si>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</si>
  <si>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</si>
  <si>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</si>
  <si>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</si>
  <si>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</si>
  <si>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</si>
  <si>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</si>
  <si>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</si>
  <si>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</si>
  <si>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00503107950100244340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</si>
  <si>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</si>
  <si>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</si>
  <si>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</si>
  <si>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</si>
  <si>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</si>
  <si>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</si>
  <si>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</si>
  <si>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</si>
  <si>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</si>
  <si>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</si>
  <si>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00505036000500244310</t>
  </si>
  <si>
    <t xml:space="preserve">  Итого расходов по 05026000100244</t>
  </si>
  <si>
    <t>00505023440000244000</t>
  </si>
  <si>
    <t>00505023440000244226</t>
  </si>
  <si>
    <t>на 01 сентября 2015 года</t>
  </si>
  <si>
    <t>01.09.2015</t>
  </si>
  <si>
    <t>"   03  " сентября 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</si>
</sst>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C69" sqref="C69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420</v>
      </c>
      <c r="C4" s="109"/>
      <c r="D4" s="66"/>
      <c r="E4" s="10" t="s">
        <v>17</v>
      </c>
      <c r="F4" s="14" t="s">
        <v>421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353</v>
      </c>
      <c r="F7" s="96" t="s">
        <v>354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1943012</v>
      </c>
      <c r="E16" s="72">
        <f>E17+E59</f>
        <v>1414503.75</v>
      </c>
      <c r="F16" s="72">
        <f aca="true" t="shared" si="0" ref="F16:F76">D16-E16</f>
        <v>528508.25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</f>
        <v>25213.08</v>
      </c>
      <c r="F17" s="72">
        <f t="shared" si="0"/>
        <v>21786.92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17282.940000000002</v>
      </c>
      <c r="F18" s="72">
        <f t="shared" si="0"/>
        <v>16717.059999999998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</f>
        <v>17282.940000000002</v>
      </c>
      <c r="F19" s="72">
        <f t="shared" si="0"/>
        <v>16717.059999999998</v>
      </c>
      <c r="G19" s="85"/>
      <c r="H19" s="85"/>
      <c r="I19" s="85"/>
      <c r="J19" s="85"/>
    </row>
    <row r="20" spans="1:10" s="86" customFormat="1" ht="99.75" customHeight="1">
      <c r="A20" s="84" t="s">
        <v>265</v>
      </c>
      <c r="B20" s="98" t="s">
        <v>73</v>
      </c>
      <c r="C20" s="99" t="s">
        <v>229</v>
      </c>
      <c r="D20" s="72">
        <v>34000</v>
      </c>
      <c r="E20" s="72">
        <v>16960.58</v>
      </c>
      <c r="F20" s="72">
        <f t="shared" si="0"/>
        <v>17039.42</v>
      </c>
      <c r="G20" s="85"/>
      <c r="H20" s="85"/>
      <c r="I20" s="85"/>
      <c r="J20" s="85"/>
    </row>
    <row r="21" spans="1:10" s="86" customFormat="1" ht="108.75" customHeight="1" hidden="1">
      <c r="A21" s="84" t="s">
        <v>261</v>
      </c>
      <c r="B21" s="98" t="s">
        <v>73</v>
      </c>
      <c r="C21" s="99" t="s">
        <v>228</v>
      </c>
      <c r="D21" s="72">
        <v>128000</v>
      </c>
      <c r="E21" s="72">
        <f>E20</f>
        <v>16960.58</v>
      </c>
      <c r="F21" s="72">
        <f t="shared" si="0"/>
        <v>111039.42</v>
      </c>
      <c r="G21" s="85"/>
      <c r="H21" s="85"/>
      <c r="I21" s="85"/>
      <c r="J21" s="85"/>
    </row>
    <row r="22" spans="1:10" s="86" customFormat="1" ht="27" customHeight="1" hidden="1">
      <c r="A22" s="84" t="s">
        <v>136</v>
      </c>
      <c r="B22" s="98" t="s">
        <v>73</v>
      </c>
      <c r="C22" s="99" t="s">
        <v>137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60.75" customHeight="1">
      <c r="A23" s="84" t="s">
        <v>340</v>
      </c>
      <c r="B23" s="98" t="s">
        <v>73</v>
      </c>
      <c r="C23" s="99" t="s">
        <v>341</v>
      </c>
      <c r="D23" s="72">
        <v>0</v>
      </c>
      <c r="E23" s="72">
        <v>322.36</v>
      </c>
      <c r="F23" s="72">
        <f>D23-E23</f>
        <v>-322.36</v>
      </c>
      <c r="G23" s="85"/>
      <c r="H23" s="85"/>
      <c r="I23" s="85"/>
      <c r="J23" s="85"/>
    </row>
    <row r="24" spans="1:10" s="86" customFormat="1" ht="0.75" customHeight="1">
      <c r="A24" s="84" t="s">
        <v>314</v>
      </c>
      <c r="B24" s="98" t="s">
        <v>73</v>
      </c>
      <c r="C24" s="99" t="s">
        <v>315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316</v>
      </c>
      <c r="B25" s="98" t="s">
        <v>73</v>
      </c>
      <c r="C25" s="99" t="s">
        <v>317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318</v>
      </c>
      <c r="B26" s="98" t="s">
        <v>73</v>
      </c>
      <c r="C26" s="99" t="s">
        <v>319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320</v>
      </c>
      <c r="B27" s="98" t="s">
        <v>73</v>
      </c>
      <c r="C27" s="99" t="s">
        <v>321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322</v>
      </c>
      <c r="B28" s="98" t="s">
        <v>73</v>
      </c>
      <c r="C28" s="99" t="s">
        <v>323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111" customHeight="1" hidden="1">
      <c r="A29" s="84" t="s">
        <v>324</v>
      </c>
      <c r="B29" s="98" t="s">
        <v>73</v>
      </c>
      <c r="C29" s="99" t="s">
        <v>325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6980.719999999999</v>
      </c>
      <c r="F30" s="72">
        <f t="shared" si="1"/>
        <v>-1980.7199999999993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6980.719999999999</v>
      </c>
      <c r="F31" s="72">
        <f t="shared" si="1"/>
        <v>-1980.7199999999993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6936.32</v>
      </c>
      <c r="F32" s="72">
        <f t="shared" si="1"/>
        <v>-1936.3199999999997</v>
      </c>
      <c r="G32" s="85"/>
      <c r="H32" s="85"/>
      <c r="I32" s="85"/>
      <c r="J32" s="85"/>
    </row>
    <row r="33" spans="1:10" s="86" customFormat="1" ht="41.25" customHeight="1">
      <c r="A33" s="84" t="s">
        <v>348</v>
      </c>
      <c r="B33" s="98" t="s">
        <v>73</v>
      </c>
      <c r="C33" s="99" t="s">
        <v>349</v>
      </c>
      <c r="D33" s="72">
        <v>0</v>
      </c>
      <c r="E33" s="72">
        <v>44.4</v>
      </c>
      <c r="F33" s="72">
        <f>D33-E33</f>
        <v>-44.4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E37+E35</f>
        <v>949.42</v>
      </c>
      <c r="F34" s="72">
        <f t="shared" si="0"/>
        <v>50.58000000000004</v>
      </c>
      <c r="G34" s="85"/>
      <c r="H34" s="85"/>
      <c r="I34" s="85"/>
      <c r="J34" s="85"/>
    </row>
    <row r="35" spans="1:10" s="86" customFormat="1" ht="34.5" customHeight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f>E36</f>
        <v>25.42</v>
      </c>
      <c r="F35" s="72">
        <f t="shared" si="0"/>
        <v>-25.42</v>
      </c>
      <c r="G35" s="85"/>
      <c r="H35" s="85"/>
      <c r="I35" s="85"/>
      <c r="J35" s="85"/>
    </row>
    <row r="36" spans="1:10" s="86" customFormat="1" ht="58.5" customHeight="1">
      <c r="A36" s="84" t="s">
        <v>79</v>
      </c>
      <c r="B36" s="98" t="s">
        <v>73</v>
      </c>
      <c r="C36" s="99" t="s">
        <v>109</v>
      </c>
      <c r="D36" s="72">
        <v>0</v>
      </c>
      <c r="E36" s="72">
        <v>25.42</v>
      </c>
      <c r="F36" s="72">
        <f t="shared" si="0"/>
        <v>-25.42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924</v>
      </c>
      <c r="F37" s="72">
        <f t="shared" si="0"/>
        <v>76</v>
      </c>
      <c r="G37" s="85"/>
      <c r="H37" s="85"/>
      <c r="I37" s="85"/>
      <c r="J37" s="85"/>
    </row>
    <row r="38" spans="1:10" s="86" customFormat="1" ht="12.75">
      <c r="A38" s="84" t="s">
        <v>365</v>
      </c>
      <c r="B38" s="98" t="s">
        <v>73</v>
      </c>
      <c r="C38" s="99" t="s">
        <v>366</v>
      </c>
      <c r="D38" s="72">
        <v>500</v>
      </c>
      <c r="E38" s="72">
        <f>E39</f>
        <v>923</v>
      </c>
      <c r="F38" s="72">
        <f t="shared" si="0"/>
        <v>-423</v>
      </c>
      <c r="G38" s="85"/>
      <c r="H38" s="85"/>
      <c r="I38" s="85"/>
      <c r="J38" s="85"/>
    </row>
    <row r="39" spans="1:10" s="86" customFormat="1" ht="45">
      <c r="A39" s="84" t="s">
        <v>364</v>
      </c>
      <c r="B39" s="98" t="s">
        <v>73</v>
      </c>
      <c r="C39" s="99" t="s">
        <v>367</v>
      </c>
      <c r="D39" s="72">
        <v>500</v>
      </c>
      <c r="E39" s="72">
        <v>923</v>
      </c>
      <c r="F39" s="72">
        <f t="shared" si="0"/>
        <v>-423</v>
      </c>
      <c r="G39" s="85"/>
      <c r="H39" s="85"/>
      <c r="I39" s="85"/>
      <c r="J39" s="85"/>
    </row>
    <row r="40" spans="1:10" s="86" customFormat="1" ht="12.75">
      <c r="A40" s="84" t="s">
        <v>368</v>
      </c>
      <c r="B40" s="98" t="s">
        <v>73</v>
      </c>
      <c r="C40" s="99" t="s">
        <v>369</v>
      </c>
      <c r="D40" s="72">
        <v>500</v>
      </c>
      <c r="E40" s="72">
        <f>E41</f>
        <v>1</v>
      </c>
      <c r="F40" s="72">
        <f t="shared" si="0"/>
        <v>499</v>
      </c>
      <c r="G40" s="85"/>
      <c r="H40" s="85"/>
      <c r="I40" s="85"/>
      <c r="J40" s="85"/>
    </row>
    <row r="41" spans="1:10" s="86" customFormat="1" ht="63.75" customHeight="1">
      <c r="A41" s="84" t="s">
        <v>370</v>
      </c>
      <c r="B41" s="98" t="s">
        <v>73</v>
      </c>
      <c r="C41" s="99" t="s">
        <v>371</v>
      </c>
      <c r="D41" s="72">
        <v>500</v>
      </c>
      <c r="E41" s="72">
        <v>1</v>
      </c>
      <c r="F41" s="72">
        <f t="shared" si="0"/>
        <v>499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271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272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355</v>
      </c>
      <c r="B57" s="98" t="s">
        <v>73</v>
      </c>
      <c r="C57" s="99" t="s">
        <v>328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372</v>
      </c>
      <c r="B58" s="98" t="s">
        <v>73</v>
      </c>
      <c r="C58" s="99" t="s">
        <v>329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1896012</v>
      </c>
      <c r="E59" s="72">
        <f>E60</f>
        <v>1389290.67</v>
      </c>
      <c r="F59" s="72">
        <f t="shared" si="0"/>
        <v>506721.3300000001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1896012</v>
      </c>
      <c r="E60" s="72">
        <f>E61+E66+E69+E74</f>
        <v>1389290.67</v>
      </c>
      <c r="F60" s="72">
        <f t="shared" si="0"/>
        <v>506721.3300000001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1836300</v>
      </c>
      <c r="E61" s="72">
        <f>E62+E64</f>
        <v>1348366</v>
      </c>
      <c r="F61" s="72">
        <f t="shared" si="0"/>
        <v>487934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431946</v>
      </c>
      <c r="F62" s="72">
        <f t="shared" si="0"/>
        <v>191054</v>
      </c>
      <c r="G62" s="85"/>
      <c r="H62" s="85"/>
      <c r="I62" s="85"/>
      <c r="J62" s="85"/>
    </row>
    <row r="63" spans="1:10" s="86" customFormat="1" ht="33.75">
      <c r="A63" s="84" t="s">
        <v>373</v>
      </c>
      <c r="B63" s="98" t="s">
        <v>73</v>
      </c>
      <c r="C63" s="99" t="s">
        <v>124</v>
      </c>
      <c r="D63" s="72">
        <f>D62</f>
        <v>623000</v>
      </c>
      <c r="E63" s="72">
        <v>431946</v>
      </c>
      <c r="F63" s="72">
        <f t="shared" si="0"/>
        <v>191054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1213300</v>
      </c>
      <c r="E64" s="72">
        <v>916420</v>
      </c>
      <c r="F64" s="72">
        <f t="shared" si="0"/>
        <v>296880</v>
      </c>
      <c r="G64" s="85"/>
      <c r="H64" s="85"/>
      <c r="I64" s="85"/>
      <c r="J64" s="85"/>
    </row>
    <row r="65" spans="1:10" s="86" customFormat="1" ht="45">
      <c r="A65" s="84" t="s">
        <v>374</v>
      </c>
      <c r="B65" s="98" t="s">
        <v>73</v>
      </c>
      <c r="C65" s="99" t="s">
        <v>126</v>
      </c>
      <c r="D65" s="72">
        <f>D64</f>
        <v>1213300</v>
      </c>
      <c r="E65" s="72">
        <f>E64</f>
        <v>916420</v>
      </c>
      <c r="F65" s="72">
        <f t="shared" si="0"/>
        <v>296880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59712</v>
      </c>
      <c r="E69" s="72">
        <f>E70+E72</f>
        <v>40924.67</v>
      </c>
      <c r="F69" s="72">
        <f t="shared" si="0"/>
        <v>18787.33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50172</v>
      </c>
      <c r="E70" s="72">
        <v>38009.67</v>
      </c>
      <c r="F70" s="72">
        <f t="shared" si="0"/>
        <v>12162.330000000002</v>
      </c>
      <c r="G70" s="85"/>
      <c r="H70" s="85"/>
      <c r="I70" s="85"/>
      <c r="J70" s="85"/>
    </row>
    <row r="71" spans="1:10" s="86" customFormat="1" ht="56.25">
      <c r="A71" s="84" t="s">
        <v>375</v>
      </c>
      <c r="B71" s="98" t="s">
        <v>73</v>
      </c>
      <c r="C71" s="99" t="s">
        <v>132</v>
      </c>
      <c r="D71" s="72">
        <f>D70</f>
        <v>50172</v>
      </c>
      <c r="E71" s="72">
        <f>E70</f>
        <v>38009.67</v>
      </c>
      <c r="F71" s="72">
        <f t="shared" si="0"/>
        <v>12162.330000000002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2915</v>
      </c>
      <c r="F72" s="72">
        <f t="shared" si="0"/>
        <v>6625</v>
      </c>
      <c r="G72" s="85"/>
      <c r="H72" s="85"/>
      <c r="I72" s="85"/>
      <c r="J72" s="85"/>
    </row>
    <row r="73" spans="1:10" s="86" customFormat="1" ht="45" customHeight="1">
      <c r="A73" s="84" t="s">
        <v>376</v>
      </c>
      <c r="B73" s="98" t="s">
        <v>73</v>
      </c>
      <c r="C73" s="99" t="s">
        <v>134</v>
      </c>
      <c r="D73" s="72">
        <f>D72</f>
        <v>9540</v>
      </c>
      <c r="E73" s="72">
        <f>E72</f>
        <v>2915</v>
      </c>
      <c r="F73" s="72">
        <f>D73-E73</f>
        <v>6625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351</v>
      </c>
      <c r="B75" s="98" t="s">
        <v>73</v>
      </c>
      <c r="C75" s="99" t="s">
        <v>350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1"/>
  <sheetViews>
    <sheetView showGridLines="0" zoomScale="115" zoomScaleNormal="115" zoomScaleSheetLayoutView="100" zoomScalePageLayoutView="0" workbookViewId="0" topLeftCell="A118">
      <selection activeCell="E175" sqref="E175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D8+D68+D83+D97+D118+D167+D79</f>
        <v>2027721.51</v>
      </c>
      <c r="E7" s="83">
        <f>E8+E68+E83+E97+E118+E167</f>
        <v>1461334.8799999997</v>
      </c>
      <c r="F7" s="83">
        <f aca="true" t="shared" si="0" ref="F7:F27">D7-E7</f>
        <v>566386.6300000004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1073387.52</v>
      </c>
      <c r="E8" s="88">
        <f>E9+E14+E17+E65+E59</f>
        <v>930543.2999999999</v>
      </c>
      <c r="F8" s="88">
        <f t="shared" si="0"/>
        <v>142844.2200000001</v>
      </c>
    </row>
    <row r="9" spans="1:6" s="85" customFormat="1" ht="0.75" customHeight="1">
      <c r="A9" s="87" t="s">
        <v>230</v>
      </c>
      <c r="B9" s="95" t="s">
        <v>50</v>
      </c>
      <c r="C9" s="94" t="s">
        <v>379</v>
      </c>
      <c r="D9" s="88">
        <f>D10</f>
        <v>260000</v>
      </c>
      <c r="E9" s="88">
        <f>E10</f>
        <v>224064.25</v>
      </c>
      <c r="F9" s="88">
        <f t="shared" si="0"/>
        <v>35935.75</v>
      </c>
    </row>
    <row r="10" spans="1:6" s="85" customFormat="1" ht="12.75" hidden="1">
      <c r="A10" s="87" t="s">
        <v>53</v>
      </c>
      <c r="B10" s="95" t="s">
        <v>50</v>
      </c>
      <c r="C10" s="94" t="s">
        <v>380</v>
      </c>
      <c r="D10" s="88">
        <f>D11</f>
        <v>260000</v>
      </c>
      <c r="E10" s="88">
        <f>E11</f>
        <v>224064.25</v>
      </c>
      <c r="F10" s="88">
        <f t="shared" si="0"/>
        <v>35935.75</v>
      </c>
    </row>
    <row r="11" spans="1:6" s="85" customFormat="1" ht="22.5">
      <c r="A11" s="87" t="s">
        <v>54</v>
      </c>
      <c r="B11" s="95" t="s">
        <v>50</v>
      </c>
      <c r="C11" s="94" t="s">
        <v>381</v>
      </c>
      <c r="D11" s="88">
        <f>D12+D13</f>
        <v>260000</v>
      </c>
      <c r="E11" s="88">
        <f>E12+E13</f>
        <v>224064.25</v>
      </c>
      <c r="F11" s="88">
        <f t="shared" si="0"/>
        <v>35935.75</v>
      </c>
    </row>
    <row r="12" spans="1:6" s="85" customFormat="1" ht="12.75">
      <c r="A12" s="87" t="s">
        <v>55</v>
      </c>
      <c r="B12" s="95" t="s">
        <v>50</v>
      </c>
      <c r="C12" s="94" t="s">
        <v>382</v>
      </c>
      <c r="D12" s="88">
        <v>200000</v>
      </c>
      <c r="E12" s="88">
        <v>172789.5</v>
      </c>
      <c r="F12" s="88">
        <f t="shared" si="0"/>
        <v>27210.5</v>
      </c>
    </row>
    <row r="13" spans="1:6" s="85" customFormat="1" ht="22.5">
      <c r="A13" s="87" t="s">
        <v>56</v>
      </c>
      <c r="B13" s="95" t="s">
        <v>50</v>
      </c>
      <c r="C13" s="94" t="s">
        <v>383</v>
      </c>
      <c r="D13" s="88">
        <v>60000</v>
      </c>
      <c r="E13" s="88">
        <v>51274.75</v>
      </c>
      <c r="F13" s="88">
        <f t="shared" si="0"/>
        <v>8725.25</v>
      </c>
    </row>
    <row r="14" spans="1:6" s="85" customFormat="1" ht="22.5">
      <c r="A14" s="87" t="s">
        <v>273</v>
      </c>
      <c r="B14" s="95" t="s">
        <v>50</v>
      </c>
      <c r="C14" s="94" t="s">
        <v>274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275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276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792387.52</v>
      </c>
      <c r="E17" s="88">
        <f>E18+E23+E55+E57</f>
        <v>706479.0499999999</v>
      </c>
      <c r="F17" s="88">
        <f t="shared" si="0"/>
        <v>85908.47000000009</v>
      </c>
    </row>
    <row r="18" spans="1:6" s="85" customFormat="1" ht="12.75" hidden="1">
      <c r="A18" s="87" t="s">
        <v>53</v>
      </c>
      <c r="B18" s="95" t="s">
        <v>50</v>
      </c>
      <c r="C18" s="94" t="s">
        <v>384</v>
      </c>
      <c r="D18" s="88">
        <f>D19</f>
        <v>474369.18</v>
      </c>
      <c r="E18" s="88">
        <f>E19</f>
        <v>394352.13999999996</v>
      </c>
      <c r="F18" s="88">
        <f t="shared" si="0"/>
        <v>80017.04000000004</v>
      </c>
    </row>
    <row r="19" spans="1:6" s="85" customFormat="1" ht="22.5">
      <c r="A19" s="87" t="s">
        <v>54</v>
      </c>
      <c r="B19" s="95" t="s">
        <v>50</v>
      </c>
      <c r="C19" s="94" t="s">
        <v>385</v>
      </c>
      <c r="D19" s="88">
        <f>D20+D21+D22</f>
        <v>474369.18</v>
      </c>
      <c r="E19" s="88">
        <f>E20+E21+E22</f>
        <v>394352.13999999996</v>
      </c>
      <c r="F19" s="88">
        <f t="shared" si="0"/>
        <v>80017.04000000004</v>
      </c>
    </row>
    <row r="20" spans="1:6" s="85" customFormat="1" ht="12" customHeight="1">
      <c r="A20" s="87" t="s">
        <v>55</v>
      </c>
      <c r="B20" s="95" t="s">
        <v>50</v>
      </c>
      <c r="C20" s="94" t="s">
        <v>386</v>
      </c>
      <c r="D20" s="88">
        <v>349369.18</v>
      </c>
      <c r="E20" s="88">
        <v>314728.1</v>
      </c>
      <c r="F20" s="88">
        <f t="shared" si="0"/>
        <v>34641.080000000016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387</v>
      </c>
      <c r="D22" s="88">
        <v>125000</v>
      </c>
      <c r="E22" s="88">
        <v>79624.04</v>
      </c>
      <c r="F22" s="88">
        <f t="shared" si="0"/>
        <v>45375.96000000001</v>
      </c>
    </row>
    <row r="23" spans="1:6" s="85" customFormat="1" ht="22.5">
      <c r="A23" s="87" t="s">
        <v>262</v>
      </c>
      <c r="B23" s="95" t="s">
        <v>50</v>
      </c>
      <c r="C23" s="94" t="s">
        <v>388</v>
      </c>
      <c r="D23" s="88">
        <f>D24+D31+D32</f>
        <v>160135.34</v>
      </c>
      <c r="E23" s="88">
        <f>E24+E31+E32</f>
        <v>154389.91</v>
      </c>
      <c r="F23" s="88">
        <f>D23-E23</f>
        <v>5745.429999999993</v>
      </c>
    </row>
    <row r="24" spans="1:6" s="85" customFormat="1" ht="12.75">
      <c r="A24" s="87" t="s">
        <v>58</v>
      </c>
      <c r="B24" s="95" t="s">
        <v>50</v>
      </c>
      <c r="C24" s="94" t="s">
        <v>389</v>
      </c>
      <c r="D24" s="88">
        <f>D25+D27+D29+D30</f>
        <v>114035.34</v>
      </c>
      <c r="E24" s="88">
        <f>E25+E27+E29+E30</f>
        <v>109611.5</v>
      </c>
      <c r="F24" s="88">
        <f t="shared" si="0"/>
        <v>4423.8399999999965</v>
      </c>
    </row>
    <row r="25" spans="1:6" s="85" customFormat="1" ht="12.75">
      <c r="A25" s="87" t="s">
        <v>59</v>
      </c>
      <c r="B25" s="95" t="s">
        <v>50</v>
      </c>
      <c r="C25" s="94" t="s">
        <v>390</v>
      </c>
      <c r="D25" s="88">
        <v>15000</v>
      </c>
      <c r="E25" s="88">
        <v>11066.15</v>
      </c>
      <c r="F25" s="88">
        <f t="shared" si="0"/>
        <v>3933.8500000000004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391</v>
      </c>
      <c r="D27" s="88">
        <v>48735.34</v>
      </c>
      <c r="E27" s="88">
        <v>48619.43</v>
      </c>
      <c r="F27" s="88">
        <f t="shared" si="0"/>
        <v>115.90999999999622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392</v>
      </c>
      <c r="D29" s="88">
        <v>7300</v>
      </c>
      <c r="E29" s="88">
        <v>6966.72</v>
      </c>
      <c r="F29" s="88">
        <f>D29-E29</f>
        <v>333.27999999999975</v>
      </c>
    </row>
    <row r="30" spans="1:6" s="85" customFormat="1" ht="16.5" customHeight="1">
      <c r="A30" s="87" t="s">
        <v>63</v>
      </c>
      <c r="B30" s="95" t="s">
        <v>50</v>
      </c>
      <c r="C30" s="94" t="s">
        <v>393</v>
      </c>
      <c r="D30" s="88">
        <v>43000</v>
      </c>
      <c r="E30" s="88">
        <v>42959.2</v>
      </c>
      <c r="F30" s="88">
        <f aca="true" t="shared" si="1" ref="F30:F43">D30-E30</f>
        <v>40.80000000000291</v>
      </c>
    </row>
    <row r="31" spans="1:6" s="85" customFormat="1" ht="21" customHeight="1">
      <c r="A31" s="87" t="s">
        <v>64</v>
      </c>
      <c r="B31" s="95" t="s">
        <v>50</v>
      </c>
      <c r="C31" s="94" t="s">
        <v>394</v>
      </c>
      <c r="D31" s="88">
        <v>26100</v>
      </c>
      <c r="E31" s="88">
        <v>26070.04</v>
      </c>
      <c r="F31" s="88">
        <f t="shared" si="1"/>
        <v>29.959999999999127</v>
      </c>
    </row>
    <row r="32" spans="1:6" s="85" customFormat="1" ht="22.5" hidden="1">
      <c r="A32" s="87" t="s">
        <v>65</v>
      </c>
      <c r="B32" s="95" t="s">
        <v>50</v>
      </c>
      <c r="C32" s="94" t="s">
        <v>395</v>
      </c>
      <c r="D32" s="88">
        <f>D33+D34</f>
        <v>20000</v>
      </c>
      <c r="E32" s="88">
        <f>E34</f>
        <v>18708.37</v>
      </c>
      <c r="F32" s="88">
        <f t="shared" si="1"/>
        <v>1291.630000000001</v>
      </c>
    </row>
    <row r="33" spans="1:6" s="85" customFormat="1" ht="22.5" hidden="1">
      <c r="A33" s="87" t="s">
        <v>202</v>
      </c>
      <c r="B33" s="95" t="s">
        <v>50</v>
      </c>
      <c r="C33" s="94" t="s">
        <v>285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396</v>
      </c>
      <c r="D34" s="88">
        <v>20000</v>
      </c>
      <c r="E34" s="88">
        <v>18708.37</v>
      </c>
      <c r="F34" s="88">
        <f t="shared" si="1"/>
        <v>1291.630000000001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8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156533</v>
      </c>
      <c r="E55" s="88">
        <f>E56</f>
        <v>156533</v>
      </c>
      <c r="F55" s="88">
        <f>D55-E55</f>
        <v>0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156533</v>
      </c>
      <c r="E56" s="88">
        <v>156533</v>
      </c>
      <c r="F56" s="88">
        <f>D56-E56</f>
        <v>0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344</v>
      </c>
      <c r="B59" s="95" t="s">
        <v>50</v>
      </c>
      <c r="C59" s="94" t="s">
        <v>345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346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347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 hidden="1">
      <c r="A65" s="87" t="s">
        <v>308</v>
      </c>
      <c r="B65" s="95" t="s">
        <v>50</v>
      </c>
      <c r="C65" s="94" t="s">
        <v>309</v>
      </c>
      <c r="D65" s="88">
        <v>0</v>
      </c>
      <c r="E65" s="88">
        <v>0</v>
      </c>
      <c r="F65" s="88">
        <f>D65-E65</f>
        <v>0</v>
      </c>
    </row>
    <row r="66" spans="1:6" s="85" customFormat="1" ht="12.75" customHeight="1" hidden="1">
      <c r="A66" s="87" t="s">
        <v>53</v>
      </c>
      <c r="B66" s="95" t="s">
        <v>50</v>
      </c>
      <c r="C66" s="94" t="s">
        <v>310</v>
      </c>
      <c r="D66" s="88">
        <v>0</v>
      </c>
      <c r="E66" s="88">
        <v>0</v>
      </c>
      <c r="F66" s="88">
        <f>D66-E66</f>
        <v>0</v>
      </c>
    </row>
    <row r="67" spans="1:6" s="85" customFormat="1" ht="25.5" customHeight="1" hidden="1">
      <c r="A67" s="87" t="s">
        <v>195</v>
      </c>
      <c r="B67" s="95" t="s">
        <v>50</v>
      </c>
      <c r="C67" s="94" t="s">
        <v>311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68</v>
      </c>
      <c r="B68" s="95" t="s">
        <v>50</v>
      </c>
      <c r="C68" s="94" t="s">
        <v>144</v>
      </c>
      <c r="D68" s="88">
        <f>D69</f>
        <v>50172</v>
      </c>
      <c r="E68" s="88">
        <f>E69</f>
        <v>24087</v>
      </c>
      <c r="F68" s="88">
        <f t="shared" si="2"/>
        <v>26085</v>
      </c>
    </row>
    <row r="69" spans="1:6" s="85" customFormat="1" ht="22.5">
      <c r="A69" s="87" t="s">
        <v>246</v>
      </c>
      <c r="B69" s="95" t="s">
        <v>50</v>
      </c>
      <c r="C69" s="94" t="s">
        <v>326</v>
      </c>
      <c r="D69" s="88">
        <f>D70+D76</f>
        <v>50172</v>
      </c>
      <c r="E69" s="88">
        <f>E70+E76</f>
        <v>24087</v>
      </c>
      <c r="F69" s="88">
        <f t="shared" si="2"/>
        <v>26085</v>
      </c>
    </row>
    <row r="70" spans="1:6" s="85" customFormat="1" ht="12.75" hidden="1">
      <c r="A70" s="87" t="s">
        <v>53</v>
      </c>
      <c r="B70" s="95" t="s">
        <v>50</v>
      </c>
      <c r="C70" s="94" t="s">
        <v>397</v>
      </c>
      <c r="D70" s="88">
        <f>D71</f>
        <v>48183</v>
      </c>
      <c r="E70" s="88">
        <f>E71</f>
        <v>24087</v>
      </c>
      <c r="F70" s="88">
        <f t="shared" si="2"/>
        <v>24096</v>
      </c>
    </row>
    <row r="71" spans="1:6" s="85" customFormat="1" ht="22.5">
      <c r="A71" s="87" t="s">
        <v>54</v>
      </c>
      <c r="B71" s="95" t="s">
        <v>50</v>
      </c>
      <c r="C71" s="94" t="s">
        <v>398</v>
      </c>
      <c r="D71" s="88">
        <f>D72+D73</f>
        <v>48183</v>
      </c>
      <c r="E71" s="88">
        <f>E72+E73</f>
        <v>24087</v>
      </c>
      <c r="F71" s="88">
        <f t="shared" si="2"/>
        <v>24096</v>
      </c>
    </row>
    <row r="72" spans="1:6" s="85" customFormat="1" ht="12.75">
      <c r="A72" s="87" t="s">
        <v>55</v>
      </c>
      <c r="B72" s="95" t="s">
        <v>50</v>
      </c>
      <c r="C72" s="94" t="s">
        <v>399</v>
      </c>
      <c r="D72" s="88">
        <v>37000</v>
      </c>
      <c r="E72" s="88">
        <v>18500</v>
      </c>
      <c r="F72" s="88">
        <f t="shared" si="2"/>
        <v>18500</v>
      </c>
    </row>
    <row r="73" spans="1:6" s="85" customFormat="1" ht="21.75" customHeight="1">
      <c r="A73" s="87" t="s">
        <v>56</v>
      </c>
      <c r="B73" s="95" t="s">
        <v>50</v>
      </c>
      <c r="C73" s="94" t="s">
        <v>400</v>
      </c>
      <c r="D73" s="88">
        <v>11183</v>
      </c>
      <c r="E73" s="88">
        <v>5587</v>
      </c>
      <c r="F73" s="88">
        <f t="shared" si="2"/>
        <v>5596</v>
      </c>
    </row>
    <row r="74" spans="1:6" s="85" customFormat="1" ht="12.75" hidden="1">
      <c r="A74" s="87" t="s">
        <v>58</v>
      </c>
      <c r="B74" s="95" t="s">
        <v>50</v>
      </c>
      <c r="C74" s="94" t="s">
        <v>162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63</v>
      </c>
      <c r="B75" s="95" t="s">
        <v>50</v>
      </c>
      <c r="C75" s="94" t="s">
        <v>163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65</v>
      </c>
      <c r="B76" s="95" t="s">
        <v>50</v>
      </c>
      <c r="C76" s="94" t="s">
        <v>401</v>
      </c>
      <c r="D76" s="88">
        <f>D78+D77</f>
        <v>1989</v>
      </c>
      <c r="E76" s="88">
        <f>E77+E78</f>
        <v>0</v>
      </c>
      <c r="F76" s="88">
        <f t="shared" si="2"/>
        <v>1989</v>
      </c>
    </row>
    <row r="77" spans="1:6" s="85" customFormat="1" ht="24.75" customHeight="1" hidden="1">
      <c r="A77" s="87" t="s">
        <v>67</v>
      </c>
      <c r="B77" s="95" t="s">
        <v>50</v>
      </c>
      <c r="C77" s="94" t="s">
        <v>352</v>
      </c>
      <c r="D77" s="88">
        <v>0</v>
      </c>
      <c r="E77" s="88">
        <v>0</v>
      </c>
      <c r="F77" s="88">
        <f t="shared" si="2"/>
        <v>0</v>
      </c>
    </row>
    <row r="78" spans="1:6" s="85" customFormat="1" ht="24" customHeight="1">
      <c r="A78" s="87" t="s">
        <v>66</v>
      </c>
      <c r="B78" s="95" t="s">
        <v>50</v>
      </c>
      <c r="C78" s="94" t="s">
        <v>402</v>
      </c>
      <c r="D78" s="88">
        <v>1989</v>
      </c>
      <c r="E78" s="88">
        <v>0</v>
      </c>
      <c r="F78" s="88">
        <f t="shared" si="2"/>
        <v>1989</v>
      </c>
    </row>
    <row r="79" spans="1:6" s="85" customFormat="1" ht="35.25" customHeight="1">
      <c r="A79" s="87" t="s">
        <v>69</v>
      </c>
      <c r="B79" s="95" t="s">
        <v>50</v>
      </c>
      <c r="C79" s="94" t="s">
        <v>145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1" customHeight="1">
      <c r="A80" s="87" t="s">
        <v>327</v>
      </c>
      <c r="B80" s="95" t="s">
        <v>50</v>
      </c>
      <c r="C80" s="94" t="s">
        <v>403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0.75" customHeight="1">
      <c r="A81" s="87" t="s">
        <v>65</v>
      </c>
      <c r="B81" s="95" t="s">
        <v>50</v>
      </c>
      <c r="C81" s="94" t="s">
        <v>404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6.25" customHeight="1">
      <c r="A82" s="87" t="s">
        <v>66</v>
      </c>
      <c r="B82" s="95" t="s">
        <v>50</v>
      </c>
      <c r="C82" s="94" t="s">
        <v>405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20.25" customHeight="1">
      <c r="A83" s="87" t="s">
        <v>208</v>
      </c>
      <c r="B83" s="95" t="s">
        <v>50</v>
      </c>
      <c r="C83" s="94" t="s">
        <v>209</v>
      </c>
      <c r="D83" s="88">
        <f>D84+D94</f>
        <v>103956</v>
      </c>
      <c r="E83" s="88">
        <f>E84</f>
        <v>103956</v>
      </c>
      <c r="F83" s="88">
        <f t="shared" si="2"/>
        <v>0</v>
      </c>
    </row>
    <row r="84" spans="1:6" s="85" customFormat="1" ht="24.75" customHeight="1">
      <c r="A84" s="87" t="s">
        <v>264</v>
      </c>
      <c r="B84" s="95" t="s">
        <v>50</v>
      </c>
      <c r="C84" s="94" t="s">
        <v>263</v>
      </c>
      <c r="D84" s="88">
        <f>D85</f>
        <v>103956</v>
      </c>
      <c r="E84" s="88">
        <f>E85</f>
        <v>103956</v>
      </c>
      <c r="F84" s="88">
        <f>D84-E84</f>
        <v>0</v>
      </c>
    </row>
    <row r="85" spans="1:6" s="85" customFormat="1" ht="12" customHeight="1">
      <c r="A85" s="87" t="s">
        <v>247</v>
      </c>
      <c r="B85" s="95" t="s">
        <v>50</v>
      </c>
      <c r="C85" s="94" t="s">
        <v>248</v>
      </c>
      <c r="D85" s="88">
        <f>D86+D88+D90+D92</f>
        <v>103956</v>
      </c>
      <c r="E85" s="88">
        <f>E86+E88+E90+E92</f>
        <v>103956</v>
      </c>
      <c r="F85" s="88">
        <f>D85-E85</f>
        <v>0</v>
      </c>
    </row>
    <row r="86" spans="1:6" s="85" customFormat="1" ht="15.75" customHeight="1" hidden="1">
      <c r="A86" s="87" t="s">
        <v>53</v>
      </c>
      <c r="B86" s="95" t="s">
        <v>50</v>
      </c>
      <c r="C86" s="94" t="s">
        <v>249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14.25" customHeight="1" hidden="1">
      <c r="A87" s="87" t="s">
        <v>195</v>
      </c>
      <c r="B87" s="95" t="s">
        <v>50</v>
      </c>
      <c r="C87" s="94" t="s">
        <v>250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25.5" customHeight="1" hidden="1">
      <c r="A88" s="87" t="s">
        <v>288</v>
      </c>
      <c r="B88" s="95" t="s">
        <v>50</v>
      </c>
      <c r="C88" s="94" t="s">
        <v>266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7.75" customHeight="1" hidden="1">
      <c r="A89" s="87" t="s">
        <v>195</v>
      </c>
      <c r="B89" s="95" t="s">
        <v>50</v>
      </c>
      <c r="C89" s="94" t="s">
        <v>267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46.5" customHeight="1">
      <c r="A90" s="87" t="s">
        <v>289</v>
      </c>
      <c r="B90" s="95" t="s">
        <v>50</v>
      </c>
      <c r="C90" s="94" t="s">
        <v>377</v>
      </c>
      <c r="D90" s="88">
        <f>D91+D96</f>
        <v>103956</v>
      </c>
      <c r="E90" s="88">
        <f>E91+E96</f>
        <v>103956</v>
      </c>
      <c r="F90" s="88">
        <f t="shared" si="3"/>
        <v>0</v>
      </c>
    </row>
    <row r="91" spans="1:6" s="85" customFormat="1" ht="21.75" customHeight="1">
      <c r="A91" s="87" t="s">
        <v>195</v>
      </c>
      <c r="B91" s="95" t="s">
        <v>50</v>
      </c>
      <c r="C91" s="94" t="s">
        <v>378</v>
      </c>
      <c r="D91" s="88">
        <v>103956</v>
      </c>
      <c r="E91" s="88">
        <v>103956</v>
      </c>
      <c r="F91" s="88">
        <f t="shared" si="3"/>
        <v>0</v>
      </c>
    </row>
    <row r="92" spans="1:6" s="85" customFormat="1" ht="22.5" customHeight="1" hidden="1">
      <c r="A92" s="87" t="s">
        <v>53</v>
      </c>
      <c r="B92" s="95" t="s">
        <v>50</v>
      </c>
      <c r="C92" s="94" t="s">
        <v>277</v>
      </c>
      <c r="D92" s="88">
        <v>0</v>
      </c>
      <c r="E92" s="88">
        <v>0</v>
      </c>
      <c r="F92" s="88">
        <f>D92-E92</f>
        <v>0</v>
      </c>
    </row>
    <row r="93" spans="1:6" s="85" customFormat="1" ht="22.5" customHeight="1" hidden="1">
      <c r="A93" s="87" t="s">
        <v>195</v>
      </c>
      <c r="B93" s="95" t="s">
        <v>50</v>
      </c>
      <c r="C93" s="94" t="s">
        <v>278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1.75" customHeight="1" hidden="1">
      <c r="A94" s="87" t="s">
        <v>251</v>
      </c>
      <c r="B94" s="95" t="s">
        <v>50</v>
      </c>
      <c r="C94" s="94" t="s">
        <v>252</v>
      </c>
      <c r="D94" s="88">
        <v>0</v>
      </c>
      <c r="E94" s="88">
        <f>E95</f>
        <v>0</v>
      </c>
      <c r="F94" s="88">
        <f t="shared" si="2"/>
        <v>0</v>
      </c>
    </row>
    <row r="95" spans="1:6" s="85" customFormat="1" ht="19.5" customHeight="1" hidden="1">
      <c r="A95" s="87" t="s">
        <v>210</v>
      </c>
      <c r="B95" s="95" t="s">
        <v>50</v>
      </c>
      <c r="C95" s="94" t="s">
        <v>253</v>
      </c>
      <c r="D95" s="88">
        <f>D94</f>
        <v>0</v>
      </c>
      <c r="E95" s="88">
        <f>E96</f>
        <v>0</v>
      </c>
      <c r="F95" s="88">
        <f t="shared" si="2"/>
        <v>0</v>
      </c>
    </row>
    <row r="96" spans="1:6" s="85" customFormat="1" ht="25.5" customHeight="1" hidden="1">
      <c r="A96" s="87" t="s">
        <v>202</v>
      </c>
      <c r="B96" s="95" t="s">
        <v>50</v>
      </c>
      <c r="C96" s="94" t="s">
        <v>342</v>
      </c>
      <c r="D96" s="88">
        <v>0</v>
      </c>
      <c r="E96" s="88">
        <v>0</v>
      </c>
      <c r="F96" s="88">
        <f t="shared" si="2"/>
        <v>0</v>
      </c>
    </row>
    <row r="97" spans="1:6" s="85" customFormat="1" ht="22.5">
      <c r="A97" s="107" t="s">
        <v>313</v>
      </c>
      <c r="B97" s="95" t="s">
        <v>50</v>
      </c>
      <c r="C97" s="94" t="s">
        <v>164</v>
      </c>
      <c r="D97" s="88">
        <f>D100+D104+D108+D98</f>
        <v>127830</v>
      </c>
      <c r="E97" s="88">
        <f>E103+E108+E98</f>
        <v>124531.14</v>
      </c>
      <c r="F97" s="88">
        <f t="shared" si="2"/>
        <v>3298.8600000000006</v>
      </c>
    </row>
    <row r="98" spans="1:6" s="85" customFormat="1" ht="22.5">
      <c r="A98" s="87" t="s">
        <v>417</v>
      </c>
      <c r="B98" s="95" t="s">
        <v>50</v>
      </c>
      <c r="C98" s="94" t="s">
        <v>418</v>
      </c>
      <c r="D98" s="88">
        <v>30000</v>
      </c>
      <c r="E98" s="88">
        <v>30000</v>
      </c>
      <c r="F98" s="88">
        <f>D98-E98</f>
        <v>0</v>
      </c>
    </row>
    <row r="99" spans="1:6" s="85" customFormat="1" ht="12.75">
      <c r="A99" s="87" t="s">
        <v>63</v>
      </c>
      <c r="B99" s="95" t="s">
        <v>50</v>
      </c>
      <c r="C99" s="94" t="s">
        <v>419</v>
      </c>
      <c r="D99" s="88">
        <v>30000</v>
      </c>
      <c r="E99" s="88">
        <v>30000</v>
      </c>
      <c r="F99" s="88">
        <f>D99-E99</f>
        <v>0</v>
      </c>
    </row>
    <row r="100" spans="1:6" s="85" customFormat="1" ht="22.5">
      <c r="A100" s="87" t="s">
        <v>254</v>
      </c>
      <c r="B100" s="95" t="s">
        <v>50</v>
      </c>
      <c r="C100" s="94" t="s">
        <v>406</v>
      </c>
      <c r="D100" s="88">
        <f aca="true" t="shared" si="4" ref="D100:E102">D101</f>
        <v>19500</v>
      </c>
      <c r="E100" s="88">
        <f t="shared" si="4"/>
        <v>19305.14</v>
      </c>
      <c r="F100" s="88">
        <f t="shared" si="2"/>
        <v>194.86000000000058</v>
      </c>
    </row>
    <row r="101" spans="1:6" s="85" customFormat="1" ht="12.75" hidden="1">
      <c r="A101" s="87" t="s">
        <v>53</v>
      </c>
      <c r="B101" s="95" t="s">
        <v>50</v>
      </c>
      <c r="C101" s="94" t="s">
        <v>407</v>
      </c>
      <c r="D101" s="88">
        <f t="shared" si="4"/>
        <v>19500</v>
      </c>
      <c r="E101" s="88">
        <f t="shared" si="4"/>
        <v>19305.14</v>
      </c>
      <c r="F101" s="88">
        <f t="shared" si="2"/>
        <v>194.86000000000058</v>
      </c>
    </row>
    <row r="102" spans="1:6" s="85" customFormat="1" ht="12.75" hidden="1">
      <c r="A102" s="87" t="s">
        <v>58</v>
      </c>
      <c r="B102" s="95" t="s">
        <v>50</v>
      </c>
      <c r="C102" s="94" t="s">
        <v>408</v>
      </c>
      <c r="D102" s="88">
        <f t="shared" si="4"/>
        <v>19500</v>
      </c>
      <c r="E102" s="88">
        <f t="shared" si="4"/>
        <v>19305.14</v>
      </c>
      <c r="F102" s="88">
        <f t="shared" si="2"/>
        <v>194.86000000000058</v>
      </c>
    </row>
    <row r="103" spans="1:6" s="85" customFormat="1" ht="13.5" customHeight="1">
      <c r="A103" s="87" t="s">
        <v>61</v>
      </c>
      <c r="B103" s="95" t="s">
        <v>50</v>
      </c>
      <c r="C103" s="94" t="s">
        <v>409</v>
      </c>
      <c r="D103" s="88">
        <v>19500</v>
      </c>
      <c r="E103" s="88">
        <v>19305.14</v>
      </c>
      <c r="F103" s="88">
        <f t="shared" si="2"/>
        <v>194.86000000000058</v>
      </c>
    </row>
    <row r="104" spans="1:6" s="85" customFormat="1" ht="0.75" customHeight="1">
      <c r="A104" s="87" t="s">
        <v>70</v>
      </c>
      <c r="B104" s="95" t="s">
        <v>50</v>
      </c>
      <c r="C104" s="94" t="s">
        <v>165</v>
      </c>
      <c r="D104" s="88">
        <f aca="true" t="shared" si="5" ref="D104:E106">D105</f>
        <v>0</v>
      </c>
      <c r="E104" s="88">
        <v>17726.06</v>
      </c>
      <c r="F104" s="88">
        <f t="shared" si="2"/>
        <v>-17726.06</v>
      </c>
    </row>
    <row r="105" spans="1:6" s="85" customFormat="1" ht="12" customHeight="1" hidden="1">
      <c r="A105" s="87" t="s">
        <v>53</v>
      </c>
      <c r="B105" s="95" t="s">
        <v>50</v>
      </c>
      <c r="C105" s="94" t="s">
        <v>166</v>
      </c>
      <c r="D105" s="88">
        <f t="shared" si="5"/>
        <v>0</v>
      </c>
      <c r="E105" s="88">
        <f t="shared" si="5"/>
        <v>56524.36</v>
      </c>
      <c r="F105" s="88">
        <f t="shared" si="2"/>
        <v>-56524.36</v>
      </c>
    </row>
    <row r="106" spans="1:6" s="85" customFormat="1" ht="12.75" customHeight="1" hidden="1">
      <c r="A106" s="87" t="s">
        <v>58</v>
      </c>
      <c r="B106" s="95" t="s">
        <v>50</v>
      </c>
      <c r="C106" s="94" t="s">
        <v>167</v>
      </c>
      <c r="D106" s="88">
        <f t="shared" si="5"/>
        <v>0</v>
      </c>
      <c r="E106" s="88">
        <f t="shared" si="5"/>
        <v>56524.36</v>
      </c>
      <c r="F106" s="88">
        <f t="shared" si="2"/>
        <v>-56524.36</v>
      </c>
    </row>
    <row r="107" spans="1:6" s="85" customFormat="1" ht="21.75" customHeight="1" hidden="1">
      <c r="A107" s="87" t="s">
        <v>62</v>
      </c>
      <c r="B107" s="95" t="s">
        <v>50</v>
      </c>
      <c r="C107" s="94" t="s">
        <v>168</v>
      </c>
      <c r="D107" s="88">
        <v>0</v>
      </c>
      <c r="E107" s="88">
        <v>56524.36</v>
      </c>
      <c r="F107" s="88">
        <f t="shared" si="2"/>
        <v>-56524.36</v>
      </c>
    </row>
    <row r="108" spans="1:6" s="85" customFormat="1" ht="29.25" customHeight="1">
      <c r="A108" s="87" t="s">
        <v>255</v>
      </c>
      <c r="B108" s="95" t="s">
        <v>50</v>
      </c>
      <c r="C108" s="94" t="s">
        <v>410</v>
      </c>
      <c r="D108" s="88">
        <f>D111+D116+D117</f>
        <v>78330</v>
      </c>
      <c r="E108" s="88">
        <f>E111+E115</f>
        <v>75226</v>
      </c>
      <c r="F108" s="88">
        <f t="shared" si="2"/>
        <v>3104</v>
      </c>
    </row>
    <row r="109" spans="1:6" s="85" customFormat="1" ht="1.5" customHeight="1" hidden="1">
      <c r="A109" s="87" t="s">
        <v>53</v>
      </c>
      <c r="B109" s="95" t="s">
        <v>50</v>
      </c>
      <c r="C109" s="94" t="s">
        <v>411</v>
      </c>
      <c r="D109" s="88">
        <f>D110</f>
        <v>3104</v>
      </c>
      <c r="E109" s="88">
        <f>E110</f>
        <v>0</v>
      </c>
      <c r="F109" s="88">
        <f>D109-E109</f>
        <v>3104</v>
      </c>
    </row>
    <row r="110" spans="1:6" s="85" customFormat="1" ht="17.25" customHeight="1" hidden="1">
      <c r="A110" s="87" t="s">
        <v>58</v>
      </c>
      <c r="B110" s="95" t="s">
        <v>50</v>
      </c>
      <c r="C110" s="94" t="s">
        <v>412</v>
      </c>
      <c r="D110" s="88">
        <f>D111</f>
        <v>3104</v>
      </c>
      <c r="E110" s="88">
        <f>E111</f>
        <v>0</v>
      </c>
      <c r="F110" s="88">
        <f aca="true" t="shared" si="6" ref="F110:F131">D110-E110</f>
        <v>3104</v>
      </c>
    </row>
    <row r="111" spans="1:6" s="85" customFormat="1" ht="24.75" customHeight="1">
      <c r="A111" s="87" t="s">
        <v>62</v>
      </c>
      <c r="B111" s="95" t="s">
        <v>50</v>
      </c>
      <c r="C111" s="94" t="s">
        <v>413</v>
      </c>
      <c r="D111" s="88">
        <v>3104</v>
      </c>
      <c r="E111" s="88">
        <v>0</v>
      </c>
      <c r="F111" s="88">
        <f t="shared" si="6"/>
        <v>3104</v>
      </c>
    </row>
    <row r="112" spans="1:6" s="85" customFormat="1" ht="18.75" customHeight="1" hidden="1">
      <c r="A112" s="87" t="s">
        <v>65</v>
      </c>
      <c r="B112" s="95" t="s">
        <v>50</v>
      </c>
      <c r="C112" s="94" t="s">
        <v>169</v>
      </c>
      <c r="D112" s="88">
        <f>D113+D114</f>
        <v>0</v>
      </c>
      <c r="E112" s="88">
        <f>E113+E114</f>
        <v>31340</v>
      </c>
      <c r="F112" s="88">
        <f t="shared" si="6"/>
        <v>-31340</v>
      </c>
    </row>
    <row r="113" spans="1:6" s="85" customFormat="1" ht="28.5" customHeight="1" hidden="1">
      <c r="A113" s="87" t="s">
        <v>202</v>
      </c>
      <c r="B113" s="95" t="s">
        <v>50</v>
      </c>
      <c r="C113" s="94" t="s">
        <v>213</v>
      </c>
      <c r="D113" s="88">
        <v>0</v>
      </c>
      <c r="E113" s="88">
        <v>31340</v>
      </c>
      <c r="F113" s="88"/>
    </row>
    <row r="114" spans="1:6" s="85" customFormat="1" ht="22.5" customHeight="1" hidden="1">
      <c r="A114" s="87" t="s">
        <v>66</v>
      </c>
      <c r="B114" s="95" t="s">
        <v>50</v>
      </c>
      <c r="C114" s="94" t="s">
        <v>170</v>
      </c>
      <c r="D114" s="88">
        <v>0</v>
      </c>
      <c r="E114" s="88">
        <v>0</v>
      </c>
      <c r="F114" s="88">
        <f t="shared" si="6"/>
        <v>0</v>
      </c>
    </row>
    <row r="115" spans="1:6" s="85" customFormat="1" ht="28.5" customHeight="1" hidden="1">
      <c r="A115" s="87" t="s">
        <v>65</v>
      </c>
      <c r="B115" s="95" t="s">
        <v>50</v>
      </c>
      <c r="C115" s="94" t="s">
        <v>414</v>
      </c>
      <c r="D115" s="88">
        <v>10000</v>
      </c>
      <c r="E115" s="88">
        <f>E116+E117</f>
        <v>75226</v>
      </c>
      <c r="F115" s="88">
        <f>D115-E115</f>
        <v>-65226</v>
      </c>
    </row>
    <row r="116" spans="1:6" s="85" customFormat="1" ht="22.5" customHeight="1">
      <c r="A116" s="87" t="s">
        <v>67</v>
      </c>
      <c r="B116" s="95" t="s">
        <v>50</v>
      </c>
      <c r="C116" s="94" t="s">
        <v>416</v>
      </c>
      <c r="D116" s="88">
        <v>56400</v>
      </c>
      <c r="E116" s="88">
        <v>56400</v>
      </c>
      <c r="F116" s="88">
        <f>D116-E116</f>
        <v>0</v>
      </c>
    </row>
    <row r="117" spans="1:6" s="85" customFormat="1" ht="22.5">
      <c r="A117" s="87" t="s">
        <v>66</v>
      </c>
      <c r="B117" s="95" t="s">
        <v>50</v>
      </c>
      <c r="C117" s="94" t="s">
        <v>415</v>
      </c>
      <c r="D117" s="88">
        <v>18826</v>
      </c>
      <c r="E117" s="88">
        <v>18826</v>
      </c>
      <c r="F117" s="88">
        <f>D117-E117</f>
        <v>0</v>
      </c>
    </row>
    <row r="118" spans="1:6" s="85" customFormat="1" ht="11.25" customHeight="1">
      <c r="A118" s="87" t="s">
        <v>287</v>
      </c>
      <c r="B118" s="95" t="s">
        <v>50</v>
      </c>
      <c r="C118" s="94" t="s">
        <v>171</v>
      </c>
      <c r="D118" s="88">
        <f>D119+D135+D157+D165</f>
        <v>637375.99</v>
      </c>
      <c r="E118" s="88">
        <f>E119+E135+E157+E164</f>
        <v>257245.99</v>
      </c>
      <c r="F118" s="88">
        <f t="shared" si="6"/>
        <v>380130</v>
      </c>
    </row>
    <row r="119" spans="1:6" s="85" customFormat="1" ht="33.75" hidden="1">
      <c r="A119" s="87" t="s">
        <v>256</v>
      </c>
      <c r="B119" s="95" t="s">
        <v>50</v>
      </c>
      <c r="C119" s="94" t="s">
        <v>257</v>
      </c>
      <c r="D119" s="88">
        <f>D122+D124+D127+D128+D129+D130+D133+D134</f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53</v>
      </c>
      <c r="B120" s="95" t="s">
        <v>50</v>
      </c>
      <c r="C120" s="94" t="s">
        <v>258</v>
      </c>
      <c r="D120" s="88">
        <v>0</v>
      </c>
      <c r="E120" s="88">
        <v>0</v>
      </c>
      <c r="F120" s="88">
        <f t="shared" si="6"/>
        <v>0</v>
      </c>
    </row>
    <row r="121" spans="1:6" s="85" customFormat="1" ht="22.5" hidden="1">
      <c r="A121" s="87" t="s">
        <v>54</v>
      </c>
      <c r="B121" s="95" t="s">
        <v>50</v>
      </c>
      <c r="C121" s="94" t="s">
        <v>172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 hidden="1">
      <c r="A122" s="87" t="s">
        <v>55</v>
      </c>
      <c r="B122" s="95" t="s">
        <v>50</v>
      </c>
      <c r="C122" s="94" t="s">
        <v>259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57</v>
      </c>
      <c r="B123" s="95" t="s">
        <v>50</v>
      </c>
      <c r="C123" s="94" t="s">
        <v>173</v>
      </c>
      <c r="D123" s="88">
        <v>0</v>
      </c>
      <c r="E123" s="88">
        <v>0</v>
      </c>
      <c r="F123" s="88">
        <f t="shared" si="6"/>
        <v>0</v>
      </c>
    </row>
    <row r="124" spans="1:6" s="85" customFormat="1" ht="21.75" customHeight="1" hidden="1">
      <c r="A124" s="87" t="s">
        <v>56</v>
      </c>
      <c r="B124" s="95" t="s">
        <v>50</v>
      </c>
      <c r="C124" s="94" t="s">
        <v>260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 hidden="1">
      <c r="A125" s="87" t="s">
        <v>58</v>
      </c>
      <c r="B125" s="95" t="s">
        <v>50</v>
      </c>
      <c r="C125" s="94" t="s">
        <v>174</v>
      </c>
      <c r="D125" s="88">
        <v>0</v>
      </c>
      <c r="E125" s="88">
        <v>0</v>
      </c>
      <c r="F125" s="88">
        <f t="shared" si="6"/>
        <v>0</v>
      </c>
    </row>
    <row r="126" spans="1:6" s="85" customFormat="1" ht="12.75" hidden="1">
      <c r="A126" s="87" t="s">
        <v>60</v>
      </c>
      <c r="B126" s="95" t="s">
        <v>50</v>
      </c>
      <c r="C126" s="94" t="s">
        <v>175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61</v>
      </c>
      <c r="B127" s="95" t="s">
        <v>50</v>
      </c>
      <c r="C127" s="94" t="s">
        <v>330</v>
      </c>
      <c r="D127" s="88">
        <v>0</v>
      </c>
      <c r="E127" s="88">
        <v>0</v>
      </c>
      <c r="F127" s="88">
        <f t="shared" si="6"/>
        <v>0</v>
      </c>
    </row>
    <row r="128" spans="1:6" s="85" customFormat="1" ht="22.5" hidden="1">
      <c r="A128" s="87" t="s">
        <v>62</v>
      </c>
      <c r="B128" s="95" t="s">
        <v>50</v>
      </c>
      <c r="C128" s="94" t="s">
        <v>268</v>
      </c>
      <c r="D128" s="88">
        <v>0</v>
      </c>
      <c r="E128" s="88">
        <v>0</v>
      </c>
      <c r="F128" s="88">
        <f t="shared" si="6"/>
        <v>0</v>
      </c>
    </row>
    <row r="129" spans="1:6" s="85" customFormat="1" ht="12.75" hidden="1">
      <c r="A129" s="87" t="s">
        <v>63</v>
      </c>
      <c r="B129" s="95" t="s">
        <v>50</v>
      </c>
      <c r="C129" s="94" t="s">
        <v>331</v>
      </c>
      <c r="D129" s="88">
        <v>0</v>
      </c>
      <c r="E129" s="88">
        <v>0</v>
      </c>
      <c r="F129" s="88">
        <f t="shared" si="6"/>
        <v>0</v>
      </c>
    </row>
    <row r="130" spans="1:6" s="85" customFormat="1" ht="18" customHeight="1" hidden="1">
      <c r="A130" s="87" t="s">
        <v>64</v>
      </c>
      <c r="B130" s="95" t="s">
        <v>50</v>
      </c>
      <c r="C130" s="94" t="s">
        <v>269</v>
      </c>
      <c r="D130" s="88">
        <v>0</v>
      </c>
      <c r="E130" s="88">
        <v>0</v>
      </c>
      <c r="F130" s="88">
        <f t="shared" si="6"/>
        <v>0</v>
      </c>
    </row>
    <row r="131" spans="1:6" s="85" customFormat="1" ht="0.75" customHeight="1" hidden="1">
      <c r="A131" s="87" t="s">
        <v>65</v>
      </c>
      <c r="B131" s="95" t="s">
        <v>50</v>
      </c>
      <c r="C131" s="94" t="s">
        <v>176</v>
      </c>
      <c r="D131" s="88">
        <v>0</v>
      </c>
      <c r="E131" s="88">
        <v>0</v>
      </c>
      <c r="F131" s="88">
        <f t="shared" si="6"/>
        <v>0</v>
      </c>
    </row>
    <row r="132" spans="1:6" s="85" customFormat="1" ht="20.25" customHeight="1" hidden="1">
      <c r="A132" s="87" t="s">
        <v>67</v>
      </c>
      <c r="B132" s="95" t="s">
        <v>50</v>
      </c>
      <c r="C132" s="94" t="s">
        <v>177</v>
      </c>
      <c r="D132" s="88">
        <v>63803.7</v>
      </c>
      <c r="E132" s="88">
        <v>63803.7</v>
      </c>
      <c r="F132" s="88">
        <v>0</v>
      </c>
    </row>
    <row r="133" spans="1:6" s="85" customFormat="1" ht="0.75" customHeight="1" hidden="1">
      <c r="A133" s="87" t="s">
        <v>202</v>
      </c>
      <c r="B133" s="95" t="s">
        <v>50</v>
      </c>
      <c r="C133" s="94" t="s">
        <v>286</v>
      </c>
      <c r="D133" s="88">
        <v>0</v>
      </c>
      <c r="E133" s="88">
        <v>0</v>
      </c>
      <c r="F133" s="88">
        <f>D133-E133</f>
        <v>0</v>
      </c>
    </row>
    <row r="134" spans="1:6" s="85" customFormat="1" ht="22.5" hidden="1">
      <c r="A134" s="87" t="s">
        <v>66</v>
      </c>
      <c r="B134" s="95" t="s">
        <v>50</v>
      </c>
      <c r="C134" s="94" t="s">
        <v>270</v>
      </c>
      <c r="D134" s="88">
        <v>0</v>
      </c>
      <c r="E134" s="88">
        <v>0</v>
      </c>
      <c r="F134" s="88">
        <f aca="true" t="shared" si="7" ref="F134:F140">D134-E134</f>
        <v>0</v>
      </c>
    </row>
    <row r="135" spans="1:6" s="85" customFormat="1" ht="33.75">
      <c r="A135" s="87" t="s">
        <v>256</v>
      </c>
      <c r="B135" s="95" t="s">
        <v>50</v>
      </c>
      <c r="C135" s="94" t="s">
        <v>332</v>
      </c>
      <c r="D135" s="88">
        <f>D138+D139+D141+D142+D143+D145+D148</f>
        <v>131330.99</v>
      </c>
      <c r="E135" s="88">
        <f>E138+E139+E141+E142+E143+E145+E148</f>
        <v>131330.99</v>
      </c>
      <c r="F135" s="88">
        <f t="shared" si="7"/>
        <v>0</v>
      </c>
    </row>
    <row r="136" spans="1:6" s="85" customFormat="1" ht="12.75" hidden="1">
      <c r="A136" s="87" t="s">
        <v>53</v>
      </c>
      <c r="B136" s="95" t="s">
        <v>50</v>
      </c>
      <c r="C136" s="94" t="s">
        <v>178</v>
      </c>
      <c r="D136" s="88">
        <v>0</v>
      </c>
      <c r="E136" s="88">
        <v>0</v>
      </c>
      <c r="F136" s="88">
        <f t="shared" si="7"/>
        <v>0</v>
      </c>
    </row>
    <row r="137" spans="1:6" s="85" customFormat="1" ht="22.5" hidden="1">
      <c r="A137" s="87" t="s">
        <v>54</v>
      </c>
      <c r="B137" s="95" t="s">
        <v>50</v>
      </c>
      <c r="C137" s="94" t="s">
        <v>179</v>
      </c>
      <c r="D137" s="88">
        <v>0</v>
      </c>
      <c r="E137" s="88">
        <v>0</v>
      </c>
      <c r="F137" s="88">
        <f t="shared" si="7"/>
        <v>0</v>
      </c>
    </row>
    <row r="138" spans="1:6" s="85" customFormat="1" ht="12.75">
      <c r="A138" s="87" t="s">
        <v>55</v>
      </c>
      <c r="B138" s="95" t="s">
        <v>50</v>
      </c>
      <c r="C138" s="94" t="s">
        <v>333</v>
      </c>
      <c r="D138" s="88">
        <v>0</v>
      </c>
      <c r="E138" s="88">
        <v>0</v>
      </c>
      <c r="F138" s="88">
        <f t="shared" si="7"/>
        <v>0</v>
      </c>
    </row>
    <row r="139" spans="1:6" s="85" customFormat="1" ht="22.5">
      <c r="A139" s="87" t="s">
        <v>56</v>
      </c>
      <c r="B139" s="95" t="s">
        <v>50</v>
      </c>
      <c r="C139" s="94" t="s">
        <v>334</v>
      </c>
      <c r="D139" s="88">
        <v>0</v>
      </c>
      <c r="E139" s="88">
        <v>0</v>
      </c>
      <c r="F139" s="88">
        <f t="shared" si="7"/>
        <v>0</v>
      </c>
    </row>
    <row r="140" spans="1:6" s="85" customFormat="1" ht="12" customHeight="1" hidden="1">
      <c r="A140" s="87" t="s">
        <v>58</v>
      </c>
      <c r="B140" s="95" t="s">
        <v>50</v>
      </c>
      <c r="C140" s="94" t="s">
        <v>180</v>
      </c>
      <c r="D140" s="88">
        <v>0</v>
      </c>
      <c r="E140" s="88">
        <v>0</v>
      </c>
      <c r="F140" s="88">
        <f t="shared" si="7"/>
        <v>0</v>
      </c>
    </row>
    <row r="141" spans="1:6" s="85" customFormat="1" ht="18" customHeight="1">
      <c r="A141" s="87" t="s">
        <v>61</v>
      </c>
      <c r="B141" s="95" t="s">
        <v>50</v>
      </c>
      <c r="C141" s="94" t="s">
        <v>336</v>
      </c>
      <c r="D141" s="88">
        <v>25979.17</v>
      </c>
      <c r="E141" s="88">
        <v>25979.17</v>
      </c>
      <c r="F141" s="88">
        <f>D141-E141</f>
        <v>0</v>
      </c>
    </row>
    <row r="142" spans="1:6" s="85" customFormat="1" ht="22.5" customHeight="1">
      <c r="A142" s="87" t="s">
        <v>62</v>
      </c>
      <c r="B142" s="95" t="s">
        <v>50</v>
      </c>
      <c r="C142" s="94" t="s">
        <v>337</v>
      </c>
      <c r="D142" s="88">
        <v>61600</v>
      </c>
      <c r="E142" s="88">
        <v>61600</v>
      </c>
      <c r="F142" s="88">
        <f>D142-E142</f>
        <v>0</v>
      </c>
    </row>
    <row r="143" spans="1:6" s="85" customFormat="1" ht="12.75">
      <c r="A143" s="87" t="s">
        <v>63</v>
      </c>
      <c r="B143" s="95" t="s">
        <v>50</v>
      </c>
      <c r="C143" s="94" t="s">
        <v>335</v>
      </c>
      <c r="D143" s="88">
        <v>0</v>
      </c>
      <c r="E143" s="88">
        <v>0</v>
      </c>
      <c r="F143" s="88">
        <f>D143-E143</f>
        <v>0</v>
      </c>
    </row>
    <row r="144" spans="1:6" s="85" customFormat="1" ht="12.75" hidden="1">
      <c r="A144" s="87" t="s">
        <v>64</v>
      </c>
      <c r="B144" s="95" t="s">
        <v>50</v>
      </c>
      <c r="C144" s="94" t="s">
        <v>181</v>
      </c>
      <c r="D144" s="88">
        <v>33000</v>
      </c>
      <c r="E144" s="88">
        <v>0</v>
      </c>
      <c r="F144" s="88">
        <v>33000</v>
      </c>
    </row>
    <row r="145" spans="1:6" s="85" customFormat="1" ht="19.5" customHeight="1">
      <c r="A145" s="87" t="s">
        <v>64</v>
      </c>
      <c r="B145" s="95" t="s">
        <v>50</v>
      </c>
      <c r="C145" s="94" t="s">
        <v>338</v>
      </c>
      <c r="D145" s="88">
        <v>43751.82</v>
      </c>
      <c r="E145" s="88">
        <v>43751.82</v>
      </c>
      <c r="F145" s="88">
        <f>D145-E145</f>
        <v>0</v>
      </c>
    </row>
    <row r="146" spans="1:6" s="85" customFormat="1" ht="22.5" hidden="1">
      <c r="A146" s="87" t="s">
        <v>65</v>
      </c>
      <c r="B146" s="95" t="s">
        <v>50</v>
      </c>
      <c r="C146" s="94" t="s">
        <v>182</v>
      </c>
      <c r="D146" s="88">
        <v>0</v>
      </c>
      <c r="E146" s="88">
        <v>0</v>
      </c>
      <c r="F146" s="88">
        <f>D146-E146</f>
        <v>0</v>
      </c>
    </row>
    <row r="147" spans="1:6" s="85" customFormat="1" ht="0.75" customHeight="1" hidden="1">
      <c r="A147" s="87" t="s">
        <v>67</v>
      </c>
      <c r="B147" s="95" t="s">
        <v>50</v>
      </c>
      <c r="C147" s="94" t="s">
        <v>312</v>
      </c>
      <c r="D147" s="88">
        <v>0</v>
      </c>
      <c r="E147" s="88">
        <v>0</v>
      </c>
      <c r="F147" s="88">
        <f>D147-E147</f>
        <v>0</v>
      </c>
    </row>
    <row r="148" spans="1:6" s="85" customFormat="1" ht="21" customHeight="1" hidden="1">
      <c r="A148" s="87" t="s">
        <v>66</v>
      </c>
      <c r="B148" s="95" t="s">
        <v>50</v>
      </c>
      <c r="C148" s="94" t="s">
        <v>339</v>
      </c>
      <c r="D148" s="88">
        <v>0</v>
      </c>
      <c r="E148" s="88">
        <v>0</v>
      </c>
      <c r="F148" s="88">
        <f aca="true" t="shared" si="8" ref="F148:F158">D148-E148</f>
        <v>0</v>
      </c>
    </row>
    <row r="149" spans="1:6" s="85" customFormat="1" ht="36.75" customHeight="1" hidden="1">
      <c r="A149" s="87" t="s">
        <v>220</v>
      </c>
      <c r="B149" s="95" t="s">
        <v>50</v>
      </c>
      <c r="C149" s="94" t="s">
        <v>221</v>
      </c>
      <c r="D149" s="88">
        <v>0</v>
      </c>
      <c r="E149" s="88">
        <f>E150</f>
        <v>0</v>
      </c>
      <c r="F149" s="88">
        <f t="shared" si="8"/>
        <v>0</v>
      </c>
    </row>
    <row r="150" spans="1:6" s="85" customFormat="1" ht="25.5" customHeight="1" hidden="1">
      <c r="A150" s="87" t="s">
        <v>71</v>
      </c>
      <c r="B150" s="95" t="s">
        <v>50</v>
      </c>
      <c r="C150" s="94" t="s">
        <v>224</v>
      </c>
      <c r="D150" s="88">
        <v>0</v>
      </c>
      <c r="E150" s="88">
        <f>E151</f>
        <v>0</v>
      </c>
      <c r="F150" s="88">
        <f>D150-E150</f>
        <v>0</v>
      </c>
    </row>
    <row r="151" spans="1:6" s="85" customFormat="1" ht="22.5" customHeight="1" hidden="1">
      <c r="A151" s="87" t="s">
        <v>210</v>
      </c>
      <c r="B151" s="95" t="s">
        <v>50</v>
      </c>
      <c r="C151" s="94" t="s">
        <v>222</v>
      </c>
      <c r="D151" s="88">
        <v>0</v>
      </c>
      <c r="E151" s="88">
        <v>0</v>
      </c>
      <c r="F151" s="88">
        <f t="shared" si="8"/>
        <v>0</v>
      </c>
    </row>
    <row r="152" spans="1:6" s="85" customFormat="1" ht="24" customHeight="1" hidden="1">
      <c r="A152" s="87" t="s">
        <v>63</v>
      </c>
      <c r="B152" s="95" t="s">
        <v>50</v>
      </c>
      <c r="C152" s="94" t="s">
        <v>223</v>
      </c>
      <c r="D152" s="88">
        <v>0</v>
      </c>
      <c r="E152" s="88">
        <v>0</v>
      </c>
      <c r="F152" s="88">
        <f t="shared" si="8"/>
        <v>0</v>
      </c>
    </row>
    <row r="153" spans="1:6" s="85" customFormat="1" ht="0.75" customHeight="1" hidden="1">
      <c r="A153" s="87" t="s">
        <v>71</v>
      </c>
      <c r="B153" s="95" t="s">
        <v>50</v>
      </c>
      <c r="C153" s="94" t="s">
        <v>183</v>
      </c>
      <c r="D153" s="88">
        <f>D154</f>
        <v>16000</v>
      </c>
      <c r="E153" s="88">
        <v>0</v>
      </c>
      <c r="F153" s="88">
        <f t="shared" si="8"/>
        <v>16000</v>
      </c>
    </row>
    <row r="154" spans="1:6" s="85" customFormat="1" ht="0.75" customHeight="1">
      <c r="A154" s="87" t="s">
        <v>53</v>
      </c>
      <c r="B154" s="95" t="s">
        <v>50</v>
      </c>
      <c r="C154" s="94" t="s">
        <v>184</v>
      </c>
      <c r="D154" s="88">
        <f>D155</f>
        <v>16000</v>
      </c>
      <c r="E154" s="88">
        <f>E153</f>
        <v>0</v>
      </c>
      <c r="F154" s="88">
        <f t="shared" si="8"/>
        <v>16000</v>
      </c>
    </row>
    <row r="155" spans="1:6" s="85" customFormat="1" ht="27.75" customHeight="1" hidden="1">
      <c r="A155" s="87" t="s">
        <v>54</v>
      </c>
      <c r="B155" s="95" t="s">
        <v>50</v>
      </c>
      <c r="C155" s="94" t="s">
        <v>185</v>
      </c>
      <c r="D155" s="88">
        <f>D156</f>
        <v>16000</v>
      </c>
      <c r="E155" s="88">
        <f>E154</f>
        <v>0</v>
      </c>
      <c r="F155" s="88">
        <f t="shared" si="8"/>
        <v>16000</v>
      </c>
    </row>
    <row r="156" spans="1:6" s="85" customFormat="1" ht="36.75" customHeight="1" hidden="1">
      <c r="A156" s="87" t="s">
        <v>55</v>
      </c>
      <c r="B156" s="95" t="s">
        <v>50</v>
      </c>
      <c r="C156" s="94" t="s">
        <v>186</v>
      </c>
      <c r="D156" s="88">
        <v>16000</v>
      </c>
      <c r="E156" s="88">
        <f>E155</f>
        <v>0</v>
      </c>
      <c r="F156" s="88">
        <f t="shared" si="8"/>
        <v>16000</v>
      </c>
    </row>
    <row r="157" spans="1:6" s="85" customFormat="1" ht="66.75" customHeight="1">
      <c r="A157" s="87" t="s">
        <v>356</v>
      </c>
      <c r="B157" s="95" t="s">
        <v>50</v>
      </c>
      <c r="C157" s="94" t="s">
        <v>357</v>
      </c>
      <c r="D157" s="88">
        <f>D160</f>
        <v>496505</v>
      </c>
      <c r="E157" s="88">
        <f>E160</f>
        <v>123000</v>
      </c>
      <c r="F157" s="88">
        <f t="shared" si="8"/>
        <v>373505</v>
      </c>
    </row>
    <row r="158" spans="1:6" s="85" customFormat="1" ht="12.75" hidden="1">
      <c r="A158" s="87" t="s">
        <v>53</v>
      </c>
      <c r="B158" s="95" t="s">
        <v>50</v>
      </c>
      <c r="C158" s="94" t="s">
        <v>187</v>
      </c>
      <c r="D158" s="88">
        <f>D159</f>
        <v>496505</v>
      </c>
      <c r="E158" s="88">
        <f>E159</f>
        <v>123000</v>
      </c>
      <c r="F158" s="88">
        <f t="shared" si="8"/>
        <v>373505</v>
      </c>
    </row>
    <row r="159" spans="1:6" s="85" customFormat="1" ht="22.5" hidden="1">
      <c r="A159" s="87" t="s">
        <v>54</v>
      </c>
      <c r="B159" s="95" t="s">
        <v>50</v>
      </c>
      <c r="C159" s="94" t="s">
        <v>188</v>
      </c>
      <c r="D159" s="88">
        <f>D160</f>
        <v>496505</v>
      </c>
      <c r="E159" s="88">
        <f>E160</f>
        <v>123000</v>
      </c>
      <c r="F159" s="88">
        <f>D159-E160</f>
        <v>373505</v>
      </c>
    </row>
    <row r="160" spans="1:6" s="85" customFormat="1" ht="22.5">
      <c r="A160" s="87" t="s">
        <v>204</v>
      </c>
      <c r="B160" s="95" t="s">
        <v>50</v>
      </c>
      <c r="C160" s="94" t="s">
        <v>358</v>
      </c>
      <c r="D160" s="88">
        <f>D163</f>
        <v>496505</v>
      </c>
      <c r="E160" s="88">
        <f>E163</f>
        <v>123000</v>
      </c>
      <c r="F160" s="88">
        <f aca="true" t="shared" si="9" ref="F160:F167">D160-E160</f>
        <v>373505</v>
      </c>
    </row>
    <row r="161" spans="1:6" s="85" customFormat="1" ht="22.5" hidden="1">
      <c r="A161" s="87" t="s">
        <v>71</v>
      </c>
      <c r="B161" s="95" t="s">
        <v>50</v>
      </c>
      <c r="C161" s="94" t="s">
        <v>190</v>
      </c>
      <c r="D161" s="88">
        <f>D162</f>
        <v>496505</v>
      </c>
      <c r="E161" s="88">
        <f>E162</f>
        <v>123000</v>
      </c>
      <c r="F161" s="88">
        <f t="shared" si="9"/>
        <v>373505</v>
      </c>
    </row>
    <row r="162" spans="1:6" s="85" customFormat="1" ht="12.75" hidden="1">
      <c r="A162" s="87" t="s">
        <v>53</v>
      </c>
      <c r="B162" s="95" t="s">
        <v>50</v>
      </c>
      <c r="C162" s="94" t="s">
        <v>191</v>
      </c>
      <c r="D162" s="88">
        <f>D163</f>
        <v>496505</v>
      </c>
      <c r="E162" s="88">
        <f>E163</f>
        <v>123000</v>
      </c>
      <c r="F162" s="88">
        <f t="shared" si="9"/>
        <v>373505</v>
      </c>
    </row>
    <row r="163" spans="1:6" s="85" customFormat="1" ht="33" customHeight="1">
      <c r="A163" s="87" t="s">
        <v>231</v>
      </c>
      <c r="B163" s="95" t="s">
        <v>50</v>
      </c>
      <c r="C163" s="94" t="s">
        <v>359</v>
      </c>
      <c r="D163" s="88">
        <v>496505</v>
      </c>
      <c r="E163" s="88">
        <v>123000</v>
      </c>
      <c r="F163" s="88">
        <f t="shared" si="9"/>
        <v>373505</v>
      </c>
    </row>
    <row r="164" spans="1:6" s="85" customFormat="1" ht="78.75" customHeight="1">
      <c r="A164" s="87" t="s">
        <v>360</v>
      </c>
      <c r="B164" s="95" t="s">
        <v>50</v>
      </c>
      <c r="C164" s="94" t="s">
        <v>361</v>
      </c>
      <c r="D164" s="88">
        <f>D165</f>
        <v>9540</v>
      </c>
      <c r="E164" s="88">
        <f>E165</f>
        <v>2915</v>
      </c>
      <c r="F164" s="88">
        <f>D164-E164</f>
        <v>6625</v>
      </c>
    </row>
    <row r="165" spans="1:6" s="85" customFormat="1" ht="34.5" customHeight="1">
      <c r="A165" s="87" t="s">
        <v>204</v>
      </c>
      <c r="B165" s="95" t="s">
        <v>50</v>
      </c>
      <c r="C165" s="94" t="s">
        <v>362</v>
      </c>
      <c r="D165" s="88">
        <f>D166</f>
        <v>9540</v>
      </c>
      <c r="E165" s="88">
        <v>2915</v>
      </c>
      <c r="F165" s="88">
        <f t="shared" si="9"/>
        <v>6625</v>
      </c>
    </row>
    <row r="166" spans="1:6" s="85" customFormat="1" ht="27.75" customHeight="1">
      <c r="A166" s="87" t="s">
        <v>231</v>
      </c>
      <c r="B166" s="95" t="s">
        <v>50</v>
      </c>
      <c r="C166" s="94" t="s">
        <v>363</v>
      </c>
      <c r="D166" s="88">
        <v>9540</v>
      </c>
      <c r="E166" s="88">
        <v>2915</v>
      </c>
      <c r="F166" s="88">
        <f t="shared" si="9"/>
        <v>6625</v>
      </c>
    </row>
    <row r="167" spans="1:6" s="85" customFormat="1" ht="33.75">
      <c r="A167" s="87" t="s">
        <v>279</v>
      </c>
      <c r="B167" s="95" t="s">
        <v>50</v>
      </c>
      <c r="C167" s="94" t="s">
        <v>280</v>
      </c>
      <c r="D167" s="88">
        <v>25000</v>
      </c>
      <c r="E167" s="88">
        <v>20971.45</v>
      </c>
      <c r="F167" s="88">
        <f t="shared" si="9"/>
        <v>4028.5499999999993</v>
      </c>
    </row>
    <row r="168" spans="1:6" s="85" customFormat="1" ht="22.5">
      <c r="A168" s="87" t="s">
        <v>281</v>
      </c>
      <c r="B168" s="95" t="s">
        <v>50</v>
      </c>
      <c r="C168" s="94" t="s">
        <v>282</v>
      </c>
      <c r="D168" s="88">
        <f>D167</f>
        <v>25000</v>
      </c>
      <c r="E168" s="88">
        <f>E167</f>
        <v>20971.45</v>
      </c>
      <c r="F168" s="88">
        <f>D168-E168</f>
        <v>4028.5499999999993</v>
      </c>
    </row>
    <row r="169" spans="1:6" s="85" customFormat="1" ht="33.75">
      <c r="A169" s="87" t="s">
        <v>283</v>
      </c>
      <c r="B169" s="95" t="s">
        <v>50</v>
      </c>
      <c r="C169" s="94" t="s">
        <v>284</v>
      </c>
      <c r="D169" s="88">
        <f>D168</f>
        <v>25000</v>
      </c>
      <c r="E169" s="88">
        <f>E168</f>
        <v>20971.45</v>
      </c>
      <c r="F169" s="88">
        <f>D169-E169</f>
        <v>4028.5499999999993</v>
      </c>
    </row>
    <row r="170" spans="1:6" s="85" customFormat="1" ht="22.5">
      <c r="A170" s="87" t="s">
        <v>72</v>
      </c>
      <c r="B170" s="95" t="s">
        <v>51</v>
      </c>
      <c r="C170" s="94" t="s">
        <v>189</v>
      </c>
      <c r="D170" s="88">
        <v>-84709.51</v>
      </c>
      <c r="E170" s="88">
        <v>-46831.13</v>
      </c>
      <c r="F170" s="88">
        <f>D170-E170</f>
        <v>-37878.38</v>
      </c>
    </row>
    <row r="171" spans="4:6" s="24" customFormat="1" ht="12.75">
      <c r="D171" s="39"/>
      <c r="E171" s="39"/>
      <c r="F171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8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84709.51000000001</v>
      </c>
      <c r="E11" s="78">
        <f>E12</f>
        <v>46831.12999999989</v>
      </c>
      <c r="F11" s="78">
        <f>D11-E11</f>
        <v>37878.38000000012</v>
      </c>
      <c r="G11" s="39"/>
      <c r="H11" s="39"/>
      <c r="I11" s="39"/>
      <c r="J11" s="39"/>
    </row>
    <row r="12" spans="1:10" s="90" customFormat="1" ht="22.5">
      <c r="A12" s="76" t="s">
        <v>290</v>
      </c>
      <c r="B12" s="102">
        <v>700</v>
      </c>
      <c r="C12" s="93" t="s">
        <v>291</v>
      </c>
      <c r="D12" s="103">
        <f>D13+D14</f>
        <v>84709.51000000001</v>
      </c>
      <c r="E12" s="104">
        <f>E13+E14</f>
        <v>46831.12999999989</v>
      </c>
      <c r="F12" s="78">
        <f aca="true" t="shared" si="0" ref="F12:F20">D12-E12</f>
        <v>37878.38000000012</v>
      </c>
      <c r="G12" s="89"/>
      <c r="H12" s="89"/>
      <c r="I12" s="89"/>
      <c r="J12" s="89"/>
    </row>
    <row r="13" spans="1:10" s="90" customFormat="1" ht="12.75">
      <c r="A13" s="105" t="s">
        <v>292</v>
      </c>
      <c r="B13" s="102">
        <v>700</v>
      </c>
      <c r="C13" s="93" t="s">
        <v>293</v>
      </c>
      <c r="D13" s="103">
        <v>-1943012</v>
      </c>
      <c r="E13" s="103">
        <v>-1414503.75</v>
      </c>
      <c r="F13" s="78">
        <f t="shared" si="0"/>
        <v>-528508.25</v>
      </c>
      <c r="G13" s="89"/>
      <c r="H13" s="89"/>
      <c r="I13" s="89"/>
      <c r="J13" s="89"/>
    </row>
    <row r="14" spans="1:10" s="90" customFormat="1" ht="12.75">
      <c r="A14" s="105" t="s">
        <v>294</v>
      </c>
      <c r="B14" s="102">
        <v>700</v>
      </c>
      <c r="C14" s="93" t="s">
        <v>295</v>
      </c>
      <c r="D14" s="103">
        <v>2027721.51</v>
      </c>
      <c r="E14" s="103">
        <v>1461334.88</v>
      </c>
      <c r="F14" s="78">
        <f t="shared" si="0"/>
        <v>566386.6300000001</v>
      </c>
      <c r="G14" s="89"/>
      <c r="H14" s="89"/>
      <c r="I14" s="89"/>
      <c r="J14" s="89"/>
    </row>
    <row r="15" spans="1:10" s="90" customFormat="1" ht="22.5">
      <c r="A15" s="105" t="s">
        <v>296</v>
      </c>
      <c r="B15" s="102">
        <v>710</v>
      </c>
      <c r="C15" s="93" t="s">
        <v>297</v>
      </c>
      <c r="D15" s="103">
        <f>D13</f>
        <v>-1943012</v>
      </c>
      <c r="E15" s="103">
        <f>E13</f>
        <v>-1414503.75</v>
      </c>
      <c r="F15" s="78">
        <f t="shared" si="0"/>
        <v>-528508.25</v>
      </c>
      <c r="G15" s="89"/>
      <c r="H15" s="89"/>
      <c r="I15" s="89"/>
      <c r="J15" s="89"/>
    </row>
    <row r="16" spans="1:10" s="90" customFormat="1" ht="22.5">
      <c r="A16" s="105" t="s">
        <v>298</v>
      </c>
      <c r="B16" s="102">
        <v>710</v>
      </c>
      <c r="C16" s="93" t="s">
        <v>299</v>
      </c>
      <c r="D16" s="103">
        <f>D15</f>
        <v>-1943012</v>
      </c>
      <c r="E16" s="103">
        <f>E15</f>
        <v>-1414503.75</v>
      </c>
      <c r="F16" s="78">
        <f t="shared" si="0"/>
        <v>-528508.25</v>
      </c>
      <c r="G16" s="89"/>
      <c r="H16" s="89"/>
      <c r="I16" s="89"/>
      <c r="J16" s="89"/>
    </row>
    <row r="17" spans="1:10" s="90" customFormat="1" ht="22.5">
      <c r="A17" s="105" t="s">
        <v>300</v>
      </c>
      <c r="B17" s="102">
        <v>710</v>
      </c>
      <c r="C17" s="93" t="s">
        <v>301</v>
      </c>
      <c r="D17" s="103">
        <f>D16</f>
        <v>-1943012</v>
      </c>
      <c r="E17" s="106">
        <f>E16</f>
        <v>-1414503.75</v>
      </c>
      <c r="F17" s="78">
        <f t="shared" si="0"/>
        <v>-528508.25</v>
      </c>
      <c r="G17" s="89"/>
      <c r="H17" s="89"/>
      <c r="I17" s="89"/>
      <c r="J17" s="89"/>
    </row>
    <row r="18" spans="1:10" s="90" customFormat="1" ht="22.5">
      <c r="A18" s="105" t="s">
        <v>302</v>
      </c>
      <c r="B18" s="102">
        <v>720</v>
      </c>
      <c r="C18" s="93" t="s">
        <v>303</v>
      </c>
      <c r="D18" s="103">
        <f>D14</f>
        <v>2027721.51</v>
      </c>
      <c r="E18" s="103">
        <f>E14</f>
        <v>1461334.88</v>
      </c>
      <c r="F18" s="78">
        <f t="shared" si="0"/>
        <v>566386.6300000001</v>
      </c>
      <c r="G18" s="89"/>
      <c r="H18" s="89"/>
      <c r="I18" s="89"/>
      <c r="J18" s="89"/>
    </row>
    <row r="19" spans="1:10" s="90" customFormat="1" ht="22.5">
      <c r="A19" s="105" t="s">
        <v>304</v>
      </c>
      <c r="B19" s="102">
        <v>720</v>
      </c>
      <c r="C19" s="93" t="s">
        <v>305</v>
      </c>
      <c r="D19" s="103">
        <f>D14</f>
        <v>2027721.51</v>
      </c>
      <c r="E19" s="103">
        <f>E14</f>
        <v>1461334.88</v>
      </c>
      <c r="F19" s="78">
        <f t="shared" si="0"/>
        <v>566386.6300000001</v>
      </c>
      <c r="G19" s="89"/>
      <c r="H19" s="89"/>
      <c r="I19" s="89"/>
      <c r="J19" s="89"/>
    </row>
    <row r="20" spans="1:10" s="90" customFormat="1" ht="22.5">
      <c r="A20" s="105" t="s">
        <v>306</v>
      </c>
      <c r="B20" s="92" t="s">
        <v>49</v>
      </c>
      <c r="C20" s="93" t="s">
        <v>307</v>
      </c>
      <c r="D20" s="103">
        <f>D14</f>
        <v>2027721.51</v>
      </c>
      <c r="E20" s="103">
        <f>E19</f>
        <v>1461334.88</v>
      </c>
      <c r="F20" s="78">
        <f t="shared" si="0"/>
        <v>566386.6300000001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343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422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2015-09-02T06:50:01Z</cp:lastPrinted>
  <dcterms:created xsi:type="dcterms:W3CDTF">1999-06-18T11:49:53Z</dcterms:created>
  <dcterms:modified xsi:type="dcterms:W3CDTF">2015-09-02T06:50:46Z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